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32" windowHeight="12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<sst xmlns="http://schemas.openxmlformats.org/spreadsheetml/2006/main" count="68" uniqueCount="30">
  <si>
    <t>cord wood (hard)</t>
  </si>
  <si>
    <t>Propane-nonvented</t>
  </si>
  <si>
    <t>Electricity-water heater</t>
  </si>
  <si>
    <t xml:space="preserve">Electricity                   </t>
  </si>
  <si>
    <t xml:space="preserve">Coal                           </t>
  </si>
  <si>
    <t>eff. %</t>
  </si>
  <si>
    <t>price*</t>
  </si>
  <si>
    <t xml:space="preserve">Propane-vented                     </t>
  </si>
  <si>
    <t xml:space="preserve">wood pellets                  </t>
  </si>
  <si>
    <t xml:space="preserve">Natural Gas                       </t>
  </si>
  <si>
    <t xml:space="preserve">Fuel Oil (#2)                       </t>
  </si>
  <si>
    <t xml:space="preserve"> BTU/cord</t>
  </si>
  <si>
    <t xml:space="preserve"> BTU/ton</t>
  </si>
  <si>
    <t xml:space="preserve"> BTU/1000 cu ft</t>
  </si>
  <si>
    <t xml:space="preserve"> BTU/gal</t>
  </si>
  <si>
    <t xml:space="preserve"> BTU/kWh</t>
  </si>
  <si>
    <t xml:space="preserve"> BTU/$</t>
  </si>
  <si>
    <t xml:space="preserve"> $/cord</t>
  </si>
  <si>
    <t xml:space="preserve"> $/ton</t>
  </si>
  <si>
    <t xml:space="preserve"> $/1000 cu ft</t>
  </si>
  <si>
    <t xml:space="preserve"> $/gal</t>
  </si>
  <si>
    <t xml:space="preserve"> $/kWh</t>
  </si>
  <si>
    <t>Heat Pump (COP = 3.8)</t>
  </si>
  <si>
    <t>Heating Fuel Comparison  -  BTU/$</t>
  </si>
  <si>
    <t>gross BTUs</t>
  </si>
  <si>
    <t>net BTUs</t>
  </si>
  <si>
    <t>$/MMBTU</t>
  </si>
  <si>
    <t>bang/buck</t>
  </si>
  <si>
    <t>buck/bang</t>
  </si>
  <si>
    <t>*residential prices NH, Sept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</si>
</sst>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fill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2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0.28125" style="0" customWidth="1"/>
    <col min="2" max="2" width="11.57421875" style="0" bestFit="1" customWidth="1"/>
    <col min="3" max="3" width="13.28125" style="0" customWidth="1"/>
    <col min="4" max="4" width="7.57421875" style="0" customWidth="1"/>
    <col min="5" max="5" width="12.140625" style="0" customWidth="1"/>
    <col min="6" max="6" width="14.00390625" style="0" customWidth="1"/>
    <col min="8" max="8" width="11.140625" style="0" customWidth="1"/>
  </cols>
  <sheetData>
    <row r="1" spans="1:7" ht="12.75">
      <c r="A1" s="9" t="s">
        <v>23</v>
      </c>
      <c r="B1" s="10"/>
      <c r="C1" s="10"/>
      <c r="D1" s="10"/>
      <c r="E1" s="10"/>
      <c r="F1" s="10"/>
      <c r="G1" s="10"/>
    </row>
    <row r="3" spans="2:11" ht="12.75">
      <c r="B3" s="4" t="s">
        <v>24</v>
      </c>
      <c r="D3" s="6" t="s">
        <v>5</v>
      </c>
      <c r="E3" s="4" t="s">
        <v>25</v>
      </c>
      <c r="G3" s="4" t="s">
        <v>6</v>
      </c>
      <c r="I3" s="6" t="s">
        <v>27</v>
      </c>
      <c r="J3" s="6"/>
      <c r="K3" s="6" t="s">
        <v>28</v>
      </c>
    </row>
    <row r="4" spans="1:13" ht="12.75">
      <c r="A4" s="1" t="s">
        <v>4</v>
      </c>
      <c r="B4" s="2">
        <v>24000000</v>
      </c>
      <c r="C4" t="s">
        <v>12</v>
      </c>
      <c r="D4">
        <v>75</v>
      </c>
      <c r="E4" s="5">
        <f aca="true" t="shared" si="0" ref="E4:E9">B4*D4*0.01</f>
        <v>18000000</v>
      </c>
      <c r="F4" t="s">
        <v>12</v>
      </c>
      <c r="G4" s="2">
        <v>75</v>
      </c>
      <c r="H4" t="s">
        <v>18</v>
      </c>
      <c r="I4" s="2">
        <f aca="true" t="shared" si="1" ref="I4:I9">E4/G4</f>
        <v>240000</v>
      </c>
      <c r="J4" t="s">
        <v>16</v>
      </c>
      <c r="K4" s="7">
        <f aca="true" t="shared" si="2" ref="K4:K9">1000000/I4</f>
        <v>4.166666666666667</v>
      </c>
      <c r="L4" t="s">
        <v>26</v>
      </c>
      <c r="M4" s="8"/>
    </row>
    <row r="5" spans="1:12" ht="12.75">
      <c r="A5" s="1" t="s">
        <v>22</v>
      </c>
      <c r="B5" s="2">
        <v>13000</v>
      </c>
      <c r="C5" t="s">
        <v>15</v>
      </c>
      <c r="D5">
        <v>100</v>
      </c>
      <c r="E5" s="5">
        <f t="shared" si="0"/>
        <v>13000</v>
      </c>
      <c r="F5" t="s">
        <v>15</v>
      </c>
      <c r="G5">
        <v>0.185</v>
      </c>
      <c r="H5" t="s">
        <v>21</v>
      </c>
      <c r="I5" s="2">
        <f t="shared" si="1"/>
        <v>70270.27027027027</v>
      </c>
      <c r="J5" t="s">
        <v>16</v>
      </c>
      <c r="K5" s="7">
        <f t="shared" si="2"/>
        <v>14.230769230769232</v>
      </c>
      <c r="L5" t="s">
        <v>26</v>
      </c>
    </row>
    <row r="6" spans="1:12" ht="12.75">
      <c r="A6" s="1" t="s">
        <v>0</v>
      </c>
      <c r="B6" s="2">
        <v>20000000</v>
      </c>
      <c r="C6" t="s">
        <v>11</v>
      </c>
      <c r="D6">
        <v>60</v>
      </c>
      <c r="E6" s="5">
        <f t="shared" si="0"/>
        <v>12000000</v>
      </c>
      <c r="F6" t="s">
        <v>11</v>
      </c>
      <c r="G6">
        <v>200</v>
      </c>
      <c r="H6" t="s">
        <v>17</v>
      </c>
      <c r="I6" s="2">
        <f t="shared" si="1"/>
        <v>60000</v>
      </c>
      <c r="J6" t="s">
        <v>16</v>
      </c>
      <c r="K6" s="7">
        <f t="shared" si="2"/>
        <v>16.666666666666668</v>
      </c>
      <c r="L6" t="s">
        <v>26</v>
      </c>
    </row>
    <row r="7" spans="1:12" ht="12.75">
      <c r="A7" s="1" t="s">
        <v>8</v>
      </c>
      <c r="B7" s="2">
        <v>17000000</v>
      </c>
      <c r="C7" t="s">
        <v>12</v>
      </c>
      <c r="D7">
        <v>80</v>
      </c>
      <c r="E7" s="5">
        <f t="shared" si="0"/>
        <v>13600000</v>
      </c>
      <c r="F7" t="s">
        <v>12</v>
      </c>
      <c r="G7">
        <v>240</v>
      </c>
      <c r="H7" t="s">
        <v>18</v>
      </c>
      <c r="I7" s="2">
        <f t="shared" si="1"/>
        <v>56666.666666666664</v>
      </c>
      <c r="J7" t="s">
        <v>16</v>
      </c>
      <c r="K7" s="7">
        <f t="shared" si="2"/>
        <v>17.647058823529413</v>
      </c>
      <c r="L7" t="s">
        <v>26</v>
      </c>
    </row>
    <row r="8" spans="1:12" ht="12.75">
      <c r="A8" s="1" t="s">
        <v>9</v>
      </c>
      <c r="B8" s="2">
        <v>1029000</v>
      </c>
      <c r="C8" t="s">
        <v>13</v>
      </c>
      <c r="D8">
        <v>90</v>
      </c>
      <c r="E8" s="5">
        <f t="shared" si="0"/>
        <v>926100</v>
      </c>
      <c r="F8" t="s">
        <v>13</v>
      </c>
      <c r="G8" s="3">
        <v>9.14</v>
      </c>
      <c r="H8" t="s">
        <v>19</v>
      </c>
      <c r="I8" s="2">
        <f t="shared" si="1"/>
        <v>101323.8512035011</v>
      </c>
      <c r="J8" t="s">
        <v>16</v>
      </c>
      <c r="K8" s="7">
        <f t="shared" si="2"/>
        <v>9.869344563222114</v>
      </c>
      <c r="L8" t="s">
        <v>26</v>
      </c>
    </row>
    <row r="9" spans="1:12" ht="12.75">
      <c r="A9" s="1" t="s">
        <v>1</v>
      </c>
      <c r="B9" s="2">
        <v>91600</v>
      </c>
      <c r="C9" t="s">
        <v>14</v>
      </c>
      <c r="D9">
        <v>100</v>
      </c>
      <c r="E9" s="5">
        <f t="shared" si="0"/>
        <v>91600</v>
      </c>
      <c r="F9" t="s">
        <v>14</v>
      </c>
      <c r="G9" s="3">
        <v>2.5</v>
      </c>
      <c r="H9" t="s">
        <v>20</v>
      </c>
      <c r="I9" s="2">
        <f t="shared" si="1"/>
        <v>36640</v>
      </c>
      <c r="J9" t="s">
        <v>16</v>
      </c>
      <c r="K9" s="7">
        <f t="shared" si="2"/>
        <v>27.292576419213972</v>
      </c>
      <c r="L9" t="s">
        <v>26</v>
      </c>
    </row>
    <row r="10" spans="1:12" ht="12.75">
      <c r="A10" s="1" t="s">
        <v>7</v>
      </c>
      <c r="B10" s="2">
        <v>91600</v>
      </c>
      <c r="C10" t="s">
        <v>14</v>
      </c>
      <c r="D10">
        <v>78</v>
      </c>
      <c r="E10" s="5">
        <f>B10*D10*0.01</f>
        <v>71448</v>
      </c>
      <c r="F10" t="s">
        <v>14</v>
      </c>
      <c r="G10" s="3">
        <v>2.5</v>
      </c>
      <c r="H10" t="s">
        <v>20</v>
      </c>
      <c r="I10" s="2">
        <f>E10/G10</f>
        <v>28579.2</v>
      </c>
      <c r="J10" t="s">
        <v>16</v>
      </c>
      <c r="K10" s="7">
        <f>1000000/I10</f>
        <v>34.990482588735865</v>
      </c>
      <c r="L10" t="s">
        <v>26</v>
      </c>
    </row>
    <row r="11" spans="1:12" ht="12.75">
      <c r="A11" s="1" t="s">
        <v>10</v>
      </c>
      <c r="B11" s="2">
        <v>139000</v>
      </c>
      <c r="C11" t="s">
        <v>14</v>
      </c>
      <c r="D11">
        <v>80</v>
      </c>
      <c r="E11" s="5">
        <f>B11*D11*0.01</f>
        <v>111200</v>
      </c>
      <c r="F11" t="s">
        <v>14</v>
      </c>
      <c r="G11" s="3">
        <v>3.65</v>
      </c>
      <c r="H11" t="s">
        <v>20</v>
      </c>
      <c r="I11" s="2">
        <f>E11/G11</f>
        <v>30465.753424657534</v>
      </c>
      <c r="J11" t="s">
        <v>16</v>
      </c>
      <c r="K11" s="7">
        <f>1000000/I11</f>
        <v>32.82374100719424</v>
      </c>
      <c r="L11" t="s">
        <v>26</v>
      </c>
    </row>
    <row r="12" spans="1:12" ht="12.75">
      <c r="A12" s="1" t="s">
        <v>2</v>
      </c>
      <c r="B12">
        <v>3412</v>
      </c>
      <c r="C12" t="s">
        <v>15</v>
      </c>
      <c r="D12">
        <v>100</v>
      </c>
      <c r="E12" s="5">
        <f>B12*D12*0.01</f>
        <v>3412</v>
      </c>
      <c r="F12" t="s">
        <v>15</v>
      </c>
      <c r="G12">
        <v>0.14</v>
      </c>
      <c r="H12" t="s">
        <v>21</v>
      </c>
      <c r="I12" s="2">
        <f>E12/G12</f>
        <v>24371.42857142857</v>
      </c>
      <c r="J12" t="s">
        <v>16</v>
      </c>
      <c r="K12" s="7">
        <f>1000000/I12</f>
        <v>41.03165298944901</v>
      </c>
      <c r="L12" t="s">
        <v>26</v>
      </c>
    </row>
    <row r="13" spans="1:12" ht="12.75">
      <c r="A13" s="1" t="s">
        <v>3</v>
      </c>
      <c r="B13">
        <v>3412</v>
      </c>
      <c r="C13" t="s">
        <v>15</v>
      </c>
      <c r="D13">
        <v>100</v>
      </c>
      <c r="E13" s="5">
        <f>B13*D13*0.01</f>
        <v>3412</v>
      </c>
      <c r="F13" t="s">
        <v>15</v>
      </c>
      <c r="G13">
        <v>0.16</v>
      </c>
      <c r="H13" t="s">
        <v>21</v>
      </c>
      <c r="I13" s="2">
        <f>E13/G13</f>
        <v>21325</v>
      </c>
      <c r="J13" t="s">
        <v>16</v>
      </c>
      <c r="K13" s="7">
        <f>1000000/I13</f>
        <v>46.893317702227435</v>
      </c>
      <c r="L13" t="s">
        <v>26</v>
      </c>
    </row>
    <row r="15" ht="12.75">
      <c r="A15" t="s">
        <v>29</v>
      </c>
    </row>
  </sheetData>
  <mergeCells count="1">
    <mergeCell ref="A1:G1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DAN</cp:lastModifiedBy>
  <cp:lastPrinted>2008-08-02T03:31:27Z</cp:lastPrinted>
  <dcterms:created xsi:type="dcterms:W3CDTF">2008-07-26T15:53:42Z</dcterms:created>
  <dcterms:modified xsi:type="dcterms:W3CDTF">2014-09-11T16:56:28Z</dcterms:modified>
  <cp:category/>
  <cp:version/>
  <cp:contentType/>
  <cp:contentStatus/>
</cp:coreProperties>
</file>